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Autoliquidacion" sheetId="1" r:id="rId1"/>
    <sheet name="Coeficientes" sheetId="2" r:id="rId2"/>
  </sheets>
  <definedNames>
    <definedName name="_xlfn.IFERROR" hidden="1">#NAME?</definedName>
    <definedName name="tipo_uso">'Coeficientes'!$B$4:$C$8</definedName>
  </definedNames>
  <calcPr fullCalcOnLoad="1"/>
</workbook>
</file>

<file path=xl/sharedStrings.xml><?xml version="1.0" encoding="utf-8"?>
<sst xmlns="http://schemas.openxmlformats.org/spreadsheetml/2006/main" count="100" uniqueCount="71">
  <si>
    <t>CP</t>
  </si>
  <si>
    <t>IMPUESTO SOBRE EL INCREMENTO DE VALOR DE LOS TERRENOS DE NATURALEZA URBANA</t>
  </si>
  <si>
    <t>AUTOLIQUIDACION TRANSMISION ONEROSA (ESTIMACIÓN OBJETIVA)</t>
  </si>
  <si>
    <t>Autoliquidación</t>
  </si>
  <si>
    <t>DATOS TRANSMITENTE:SUJETO PASIVO (2)</t>
  </si>
  <si>
    <t>D.N.I./.N.I.F./N.I.E</t>
  </si>
  <si>
    <t>APELLIDOS O RAZON SOCIAL</t>
  </si>
  <si>
    <t>NOMBRE</t>
  </si>
  <si>
    <t>CL/PL/AV:</t>
  </si>
  <si>
    <t>NOMBRE VIA</t>
  </si>
  <si>
    <t>ESC</t>
  </si>
  <si>
    <t>NUM              BLOQUE</t>
  </si>
  <si>
    <t>PLANTA             PUERTA</t>
  </si>
  <si>
    <t>MUNICIPIOS</t>
  </si>
  <si>
    <t>PROVINCIA</t>
  </si>
  <si>
    <t xml:space="preserve"> </t>
  </si>
  <si>
    <t>TELEFONO</t>
  </si>
  <si>
    <t>CORREO ELECTRONICO</t>
  </si>
  <si>
    <t>DATOS REPRESENTANTE (3)</t>
  </si>
  <si>
    <t>DATOS ADQUIRENTE (4)</t>
  </si>
  <si>
    <t>DATOS NOTARIALES (5)</t>
  </si>
  <si>
    <t>Notario</t>
  </si>
  <si>
    <t>Nº Protocolo</t>
  </si>
  <si>
    <t>Fecha de la escritura o documento</t>
  </si>
  <si>
    <t>Datos de la venta o transmision del inmueble (6)</t>
  </si>
  <si>
    <t>Tipo de inmueble</t>
  </si>
  <si>
    <t>Vivienda</t>
  </si>
  <si>
    <t>Garaje             Trastero</t>
  </si>
  <si>
    <t>Local                Solar</t>
  </si>
  <si>
    <t>Otros</t>
  </si>
  <si>
    <t>Ref. catastral</t>
  </si>
  <si>
    <t>Tipo transmisión</t>
  </si>
  <si>
    <t>CESION</t>
  </si>
  <si>
    <t>COMPRAVENTA</t>
  </si>
  <si>
    <t>DONACION</t>
  </si>
  <si>
    <t>HERENCIA</t>
  </si>
  <si>
    <t>OTRAS</t>
  </si>
  <si>
    <t>NO SUJECION</t>
  </si>
  <si>
    <t>Motivo</t>
  </si>
  <si>
    <t>Coeficiente</t>
  </si>
  <si>
    <t>Periodo (años)</t>
  </si>
  <si>
    <t>FIRMA</t>
  </si>
  <si>
    <t xml:space="preserve">En                             , a            de                                de </t>
  </si>
  <si>
    <t>EL TRANSMITENTE O VENDEDOR</t>
  </si>
  <si>
    <t>Este documento no será justificativo del pago sin el resguardo de pago correspondiente</t>
  </si>
  <si>
    <t xml:space="preserve">Las autoliquidaciones presentadas por los obligados tributarios podrán ser objeto de verificación y comprobacion por la Administración. </t>
  </si>
  <si>
    <t xml:space="preserve">Lo sujetos pasivos podrán instar a la Administracion Municipal su confomidad respecto de la autoliquidación practicada o solicitar su rectificación y restitución, en su caso, de lo indebidamente </t>
  </si>
  <si>
    <t>ingresado en los términos y plazos establecidos.</t>
  </si>
  <si>
    <t>Los datos contenidos en las autoliquidaciones por los obligados tributarios no vinculan en ejercicio de las competencias de comprobación e inspección que puedan desarrollarse</t>
  </si>
  <si>
    <t>con posterioridad.</t>
  </si>
  <si>
    <t>Fecha transmisión (1)</t>
  </si>
  <si>
    <t>EXENCION (7)</t>
  </si>
  <si>
    <t>CALCULO DE LA CUOTA (8)</t>
  </si>
  <si>
    <t>Descendientes, conyuges o ascendientes (2.1)</t>
  </si>
  <si>
    <t>V. Catastral Suelo (8,1)</t>
  </si>
  <si>
    <t>Fecha adquisicion (8.2)</t>
  </si>
  <si>
    <t>* Las casillas sombreadas contienen fórmulas automáticas, no tocar</t>
  </si>
  <si>
    <t>%Adquirido (8.3)</t>
  </si>
  <si>
    <t>Valor suelo adquirido (8.4)</t>
  </si>
  <si>
    <t>nº años (8.5)</t>
  </si>
  <si>
    <t>Coeficiente (8.6)</t>
  </si>
  <si>
    <t>Base Liquidable (8.7)</t>
  </si>
  <si>
    <t>B.l. Total (8.8)</t>
  </si>
  <si>
    <t>Tipo Impositivo % (8.9)</t>
  </si>
  <si>
    <t>Cuota íntegra (8.10)</t>
  </si>
  <si>
    <t>Bonificacion % (8,11)</t>
  </si>
  <si>
    <t>Cuota líquida (8.12)</t>
  </si>
  <si>
    <t>Recargo (8.13)</t>
  </si>
  <si>
    <t>Intereses (8.14)</t>
  </si>
  <si>
    <t>IMPORTE A PAGAR (8.15)</t>
  </si>
  <si>
    <t>Deben elimininar o ampliar las filas en virtud de las fincas objeto de transmision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</si>
</sst>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&quot; de &quot;mmmm&quot; de &quot;yyyy"/>
    <numFmt numFmtId="166" formatCode="0.000"/>
    <numFmt numFmtId="167" formatCode="0.0000"/>
    <numFmt numFmtId="168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>
        <color indexed="18"/>
      </top>
      <bottom style="thin">
        <color indexed="4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5999600291252136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60029125213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 horizontal="right"/>
      <protection locked="0"/>
    </xf>
    <xf numFmtId="22" fontId="0" fillId="0" borderId="20" xfId="0" applyNumberForma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right"/>
      <protection locked="0"/>
    </xf>
    <xf numFmtId="22" fontId="0" fillId="0" borderId="18" xfId="0" applyNumberFormat="1" applyBorder="1" applyAlignment="1" applyProtection="1">
      <alignment horizontal="center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9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left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4" borderId="42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4" borderId="44" xfId="0" applyNumberFormat="1" applyFon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4" fontId="0" fillId="0" borderId="46" xfId="0" applyNumberFormat="1" applyBorder="1" applyAlignment="1" applyProtection="1">
      <alignment horizontal="center"/>
      <protection locked="0"/>
    </xf>
    <xf numFmtId="9" fontId="0" fillId="33" borderId="47" xfId="55" applyFont="1" applyFill="1" applyBorder="1" applyAlignment="1" applyProtection="1">
      <alignment horizontal="center"/>
      <protection locked="0"/>
    </xf>
    <xf numFmtId="9" fontId="0" fillId="0" borderId="48" xfId="55" applyFont="1" applyBorder="1" applyAlignment="1" applyProtection="1">
      <alignment horizontal="center"/>
      <protection locked="0"/>
    </xf>
    <xf numFmtId="9" fontId="0" fillId="0" borderId="49" xfId="55" applyFont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right"/>
      <protection locked="0"/>
    </xf>
    <xf numFmtId="2" fontId="6" fillId="34" borderId="2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51" xfId="0" applyFont="1" applyFill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center"/>
      <protection locked="0"/>
    </xf>
    <xf numFmtId="2" fontId="0" fillId="36" borderId="53" xfId="0" applyNumberFormat="1" applyFill="1" applyBorder="1" applyAlignment="1" applyProtection="1">
      <alignment horizontal="center"/>
      <protection/>
    </xf>
    <xf numFmtId="2" fontId="0" fillId="36" borderId="54" xfId="0" applyNumberFormat="1" applyFill="1" applyBorder="1" applyAlignment="1" applyProtection="1">
      <alignment horizontal="right"/>
      <protection/>
    </xf>
    <xf numFmtId="2" fontId="0" fillId="36" borderId="22" xfId="0" applyNumberFormat="1" applyFill="1" applyBorder="1" applyAlignment="1" applyProtection="1">
      <alignment/>
      <protection/>
    </xf>
    <xf numFmtId="9" fontId="0" fillId="36" borderId="55" xfId="55" applyFont="1" applyFill="1" applyBorder="1" applyAlignment="1" applyProtection="1">
      <alignment/>
      <protection/>
    </xf>
    <xf numFmtId="2" fontId="0" fillId="36" borderId="55" xfId="55" applyNumberFormat="1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 locked="0"/>
    </xf>
    <xf numFmtId="9" fontId="0" fillId="36" borderId="55" xfId="55" applyFont="1" applyFill="1" applyBorder="1" applyAlignment="1" applyProtection="1">
      <alignment/>
      <protection/>
    </xf>
    <xf numFmtId="168" fontId="0" fillId="33" borderId="22" xfId="0" applyNumberFormat="1" applyFont="1" applyFill="1" applyBorder="1" applyAlignment="1" applyProtection="1">
      <alignment/>
      <protection locked="0"/>
    </xf>
    <xf numFmtId="0" fontId="0" fillId="33" borderId="56" xfId="0" applyFont="1" applyFill="1" applyBorder="1" applyAlignment="1" applyProtection="1">
      <alignment horizontal="left"/>
      <protection locked="0"/>
    </xf>
    <xf numFmtId="14" fontId="0" fillId="33" borderId="56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68" fontId="0" fillId="36" borderId="47" xfId="0" applyNumberFormat="1" applyFont="1" applyFill="1" applyBorder="1" applyAlignment="1" applyProtection="1">
      <alignment horizontal="center"/>
      <protection/>
    </xf>
    <xf numFmtId="2" fontId="0" fillId="36" borderId="47" xfId="0" applyNumberFormat="1" applyFont="1" applyFill="1" applyBorder="1" applyAlignment="1" applyProtection="1">
      <alignment horizontal="center"/>
      <protection/>
    </xf>
    <xf numFmtId="1" fontId="0" fillId="0" borderId="57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4" fontId="0" fillId="0" borderId="59" xfId="0" applyNumberFormat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60" xfId="0" applyFont="1" applyFill="1" applyBorder="1" applyAlignment="1" applyProtection="1">
      <alignment horizontal="center"/>
      <protection locked="0"/>
    </xf>
    <xf numFmtId="0" fontId="0" fillId="33" borderId="52" xfId="0" applyFont="1" applyFill="1" applyBorder="1" applyAlignment="1" applyProtection="1">
      <alignment horizontal="center"/>
      <protection locked="0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0" fillId="33" borderId="62" xfId="0" applyFont="1" applyFill="1" applyBorder="1" applyAlignment="1" applyProtection="1">
      <alignment horizontal="center" vertical="center"/>
      <protection locked="0"/>
    </xf>
    <xf numFmtId="0" fontId="0" fillId="33" borderId="6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60" xfId="0" applyFont="1" applyFill="1" applyBorder="1" applyAlignment="1" applyProtection="1">
      <alignment horizontal="center"/>
      <protection locked="0"/>
    </xf>
    <xf numFmtId="0" fontId="0" fillId="33" borderId="52" xfId="0" applyFont="1" applyFill="1" applyBorder="1" applyAlignment="1" applyProtection="1">
      <alignment horizontal="center"/>
      <protection locked="0"/>
    </xf>
    <xf numFmtId="0" fontId="0" fillId="33" borderId="67" xfId="0" applyFont="1" applyFill="1" applyBorder="1" applyAlignment="1" applyProtection="1">
      <alignment horizontal="center"/>
      <protection locked="0"/>
    </xf>
    <xf numFmtId="0" fontId="0" fillId="33" borderId="67" xfId="0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left" wrapText="1"/>
      <protection locked="0"/>
    </xf>
    <xf numFmtId="0" fontId="1" fillId="33" borderId="60" xfId="0" applyFont="1" applyFill="1" applyBorder="1" applyAlignment="1" applyProtection="1">
      <alignment horizontal="left" wrapText="1"/>
      <protection locked="0"/>
    </xf>
    <xf numFmtId="0" fontId="1" fillId="33" borderId="52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1057275</xdr:colOff>
      <xdr:row>1</xdr:row>
      <xdr:rowOff>1057275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37</xdr:row>
      <xdr:rowOff>47625</xdr:rowOff>
    </xdr:from>
    <xdr:to>
      <xdr:col>2</xdr:col>
      <xdr:colOff>733425</xdr:colOff>
      <xdr:row>37</xdr:row>
      <xdr:rowOff>152400</xdr:rowOff>
    </xdr:to>
    <xdr:sp>
      <xdr:nvSpPr>
        <xdr:cNvPr id="2" name="Elipse 3"/>
        <xdr:cNvSpPr>
          <a:spLocks/>
        </xdr:cNvSpPr>
      </xdr:nvSpPr>
      <xdr:spPr>
        <a:xfrm>
          <a:off x="2228850" y="7553325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37</xdr:row>
      <xdr:rowOff>28575</xdr:rowOff>
    </xdr:from>
    <xdr:to>
      <xdr:col>3</xdr:col>
      <xdr:colOff>714375</xdr:colOff>
      <xdr:row>37</xdr:row>
      <xdr:rowOff>133350</xdr:rowOff>
    </xdr:to>
    <xdr:sp>
      <xdr:nvSpPr>
        <xdr:cNvPr id="3" name="Elipse 5"/>
        <xdr:cNvSpPr>
          <a:spLocks/>
        </xdr:cNvSpPr>
      </xdr:nvSpPr>
      <xdr:spPr>
        <a:xfrm>
          <a:off x="3248025" y="7534275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37</xdr:row>
      <xdr:rowOff>28575</xdr:rowOff>
    </xdr:from>
    <xdr:to>
      <xdr:col>4</xdr:col>
      <xdr:colOff>685800</xdr:colOff>
      <xdr:row>37</xdr:row>
      <xdr:rowOff>142875</xdr:rowOff>
    </xdr:to>
    <xdr:sp>
      <xdr:nvSpPr>
        <xdr:cNvPr id="4" name="Elipse 8"/>
        <xdr:cNvSpPr>
          <a:spLocks/>
        </xdr:cNvSpPr>
      </xdr:nvSpPr>
      <xdr:spPr>
        <a:xfrm>
          <a:off x="4857750" y="753427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41</xdr:row>
      <xdr:rowOff>38100</xdr:rowOff>
    </xdr:from>
    <xdr:to>
      <xdr:col>3</xdr:col>
      <xdr:colOff>219075</xdr:colOff>
      <xdr:row>41</xdr:row>
      <xdr:rowOff>142875</xdr:rowOff>
    </xdr:to>
    <xdr:sp>
      <xdr:nvSpPr>
        <xdr:cNvPr id="5" name="Elipse 12"/>
        <xdr:cNvSpPr>
          <a:spLocks/>
        </xdr:cNvSpPr>
      </xdr:nvSpPr>
      <xdr:spPr>
        <a:xfrm>
          <a:off x="2752725" y="817245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19050</xdr:rowOff>
    </xdr:from>
    <xdr:to>
      <xdr:col>3</xdr:col>
      <xdr:colOff>219075</xdr:colOff>
      <xdr:row>43</xdr:row>
      <xdr:rowOff>133350</xdr:rowOff>
    </xdr:to>
    <xdr:sp>
      <xdr:nvSpPr>
        <xdr:cNvPr id="6" name="Elipse 13"/>
        <xdr:cNvSpPr>
          <a:spLocks/>
        </xdr:cNvSpPr>
      </xdr:nvSpPr>
      <xdr:spPr>
        <a:xfrm>
          <a:off x="2752725" y="8496300"/>
          <a:ext cx="152400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41</xdr:row>
      <xdr:rowOff>38100</xdr:rowOff>
    </xdr:from>
    <xdr:to>
      <xdr:col>4</xdr:col>
      <xdr:colOff>914400</xdr:colOff>
      <xdr:row>41</xdr:row>
      <xdr:rowOff>142875</xdr:rowOff>
    </xdr:to>
    <xdr:sp>
      <xdr:nvSpPr>
        <xdr:cNvPr id="7" name="Elipse 16"/>
        <xdr:cNvSpPr>
          <a:spLocks/>
        </xdr:cNvSpPr>
      </xdr:nvSpPr>
      <xdr:spPr>
        <a:xfrm>
          <a:off x="5086350" y="8172450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41</xdr:row>
      <xdr:rowOff>28575</xdr:rowOff>
    </xdr:from>
    <xdr:to>
      <xdr:col>6</xdr:col>
      <xdr:colOff>295275</xdr:colOff>
      <xdr:row>41</xdr:row>
      <xdr:rowOff>133350</xdr:rowOff>
    </xdr:to>
    <xdr:sp>
      <xdr:nvSpPr>
        <xdr:cNvPr id="8" name="Elipse 17"/>
        <xdr:cNvSpPr>
          <a:spLocks/>
        </xdr:cNvSpPr>
      </xdr:nvSpPr>
      <xdr:spPr>
        <a:xfrm>
          <a:off x="7696200" y="8162925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1571625</xdr:colOff>
      <xdr:row>41</xdr:row>
      <xdr:rowOff>28575</xdr:rowOff>
    </xdr:from>
    <xdr:to>
      <xdr:col>6</xdr:col>
      <xdr:colOff>1733550</xdr:colOff>
      <xdr:row>41</xdr:row>
      <xdr:rowOff>142875</xdr:rowOff>
    </xdr:to>
    <xdr:sp>
      <xdr:nvSpPr>
        <xdr:cNvPr id="9" name="Elipse 19"/>
        <xdr:cNvSpPr>
          <a:spLocks/>
        </xdr:cNvSpPr>
      </xdr:nvSpPr>
      <xdr:spPr>
        <a:xfrm>
          <a:off x="9134475" y="816292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19050</xdr:rowOff>
    </xdr:from>
    <xdr:to>
      <xdr:col>5</xdr:col>
      <xdr:colOff>742950</xdr:colOff>
      <xdr:row>37</xdr:row>
      <xdr:rowOff>123825</xdr:rowOff>
    </xdr:to>
    <xdr:sp>
      <xdr:nvSpPr>
        <xdr:cNvPr id="10" name="Elipse 20"/>
        <xdr:cNvSpPr>
          <a:spLocks/>
        </xdr:cNvSpPr>
      </xdr:nvSpPr>
      <xdr:spPr>
        <a:xfrm>
          <a:off x="6505575" y="752475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76</xdr:row>
      <xdr:rowOff>0</xdr:rowOff>
    </xdr:from>
    <xdr:to>
      <xdr:col>7</xdr:col>
      <xdr:colOff>0</xdr:colOff>
      <xdr:row>77</xdr:row>
      <xdr:rowOff>9525</xdr:rowOff>
    </xdr:to>
    <xdr:pic>
      <xdr:nvPicPr>
        <xdr:cNvPr id="11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820775"/>
          <a:ext cx="930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41</xdr:row>
      <xdr:rowOff>47625</xdr:rowOff>
    </xdr:from>
    <xdr:to>
      <xdr:col>3</xdr:col>
      <xdr:colOff>1419225</xdr:colOff>
      <xdr:row>41</xdr:row>
      <xdr:rowOff>161925</xdr:rowOff>
    </xdr:to>
    <xdr:sp>
      <xdr:nvSpPr>
        <xdr:cNvPr id="12" name="Elipse 18"/>
        <xdr:cNvSpPr>
          <a:spLocks/>
        </xdr:cNvSpPr>
      </xdr:nvSpPr>
      <xdr:spPr>
        <a:xfrm>
          <a:off x="3943350" y="8181975"/>
          <a:ext cx="161925" cy="1143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43</xdr:row>
      <xdr:rowOff>28575</xdr:rowOff>
    </xdr:from>
    <xdr:to>
      <xdr:col>3</xdr:col>
      <xdr:colOff>1438275</xdr:colOff>
      <xdr:row>43</xdr:row>
      <xdr:rowOff>133350</xdr:rowOff>
    </xdr:to>
    <xdr:sp>
      <xdr:nvSpPr>
        <xdr:cNvPr id="13" name="Elipse 21"/>
        <xdr:cNvSpPr>
          <a:spLocks/>
        </xdr:cNvSpPr>
      </xdr:nvSpPr>
      <xdr:spPr>
        <a:xfrm>
          <a:off x="3962400" y="8505825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1343025</xdr:colOff>
      <xdr:row>37</xdr:row>
      <xdr:rowOff>19050</xdr:rowOff>
    </xdr:from>
    <xdr:to>
      <xdr:col>4</xdr:col>
      <xdr:colOff>1495425</xdr:colOff>
      <xdr:row>37</xdr:row>
      <xdr:rowOff>123825</xdr:rowOff>
    </xdr:to>
    <xdr:sp>
      <xdr:nvSpPr>
        <xdr:cNvPr id="14" name="Elipse 23"/>
        <xdr:cNvSpPr>
          <a:spLocks/>
        </xdr:cNvSpPr>
      </xdr:nvSpPr>
      <xdr:spPr>
        <a:xfrm>
          <a:off x="5676900" y="7524750"/>
          <a:ext cx="152400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1438275</xdr:colOff>
      <xdr:row>37</xdr:row>
      <xdr:rowOff>38100</xdr:rowOff>
    </xdr:from>
    <xdr:to>
      <xdr:col>3</xdr:col>
      <xdr:colOff>1600200</xdr:colOff>
      <xdr:row>37</xdr:row>
      <xdr:rowOff>142875</xdr:rowOff>
    </xdr:to>
    <xdr:sp>
      <xdr:nvSpPr>
        <xdr:cNvPr id="15" name="Elipse 24"/>
        <xdr:cNvSpPr>
          <a:spLocks/>
        </xdr:cNvSpPr>
      </xdr:nvSpPr>
      <xdr:spPr>
        <a:xfrm>
          <a:off x="4124325" y="7543800"/>
          <a:ext cx="161925" cy="1047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="96" zoomScaleNormal="96" zoomScalePageLayoutView="0" workbookViewId="0" topLeftCell="A1">
      <selection activeCell="G8" sqref="G8"/>
    </sheetView>
  </sheetViews>
  <sheetFormatPr defaultColWidth="11.421875" defaultRowHeight="12.75"/>
  <cols>
    <col min="1" max="1" width="2.00390625" style="2" customWidth="1"/>
    <col min="2" max="2" width="22.7109375" style="2" customWidth="1"/>
    <col min="3" max="3" width="15.57421875" style="2" customWidth="1"/>
    <col min="4" max="4" width="24.7109375" style="2" customWidth="1"/>
    <col min="5" max="5" width="23.7109375" style="2" customWidth="1"/>
    <col min="6" max="6" width="24.7109375" style="2" customWidth="1"/>
    <col min="7" max="7" width="28.140625" style="2" customWidth="1"/>
    <col min="8" max="8" width="11.421875" style="2" customWidth="1"/>
    <col min="9" max="9" width="12.8515625" style="2" bestFit="1" customWidth="1"/>
    <col min="10" max="16384" width="11.421875" style="2" customWidth="1"/>
  </cols>
  <sheetData>
    <row r="1" ht="13.5" thickBot="1"/>
    <row r="2" spans="3:7" ht="91.5" customHeight="1" thickBot="1" thickTop="1">
      <c r="C2" s="121" t="s">
        <v>1</v>
      </c>
      <c r="D2" s="122"/>
      <c r="E2" s="122"/>
      <c r="F2" s="123"/>
      <c r="G2" s="56" t="s">
        <v>2</v>
      </c>
    </row>
    <row r="3" spans="1:7" ht="14.25" customHeight="1" thickTop="1">
      <c r="A3" s="3"/>
      <c r="B3" s="116"/>
      <c r="C3" s="116"/>
      <c r="D3" s="116"/>
      <c r="E3" s="116"/>
      <c r="F3" s="116"/>
      <c r="G3" s="116"/>
    </row>
    <row r="4" spans="3:6" ht="20.25" customHeight="1" thickBot="1">
      <c r="C4" s="4"/>
      <c r="D4" s="4"/>
      <c r="E4" s="4"/>
      <c r="F4" s="5"/>
    </row>
    <row r="5" spans="1:7" ht="24.75" thickBot="1" thickTop="1">
      <c r="A5" s="6"/>
      <c r="B5" s="6"/>
      <c r="C5" s="6"/>
      <c r="D5" s="6"/>
      <c r="E5" s="6"/>
      <c r="F5" s="6"/>
      <c r="G5" s="7" t="s">
        <v>3</v>
      </c>
    </row>
    <row r="6" spans="1:7" ht="6.75" customHeight="1" thickTop="1">
      <c r="A6" s="3"/>
      <c r="B6" s="3"/>
      <c r="C6" s="3"/>
      <c r="D6" s="3"/>
      <c r="E6" s="3"/>
      <c r="F6" s="3"/>
      <c r="G6" s="8"/>
    </row>
    <row r="7" ht="13.5" thickBot="1"/>
    <row r="8" spans="1:7" ht="15.75" customHeight="1" thickBot="1" thickTop="1">
      <c r="A8" s="9"/>
      <c r="B8" s="10" t="s">
        <v>4</v>
      </c>
      <c r="C8" s="11"/>
      <c r="D8" s="12"/>
      <c r="E8" s="13"/>
      <c r="F8" s="14" t="s">
        <v>50</v>
      </c>
      <c r="G8" s="101"/>
    </row>
    <row r="9" spans="2:7" ht="12.75">
      <c r="B9" s="16"/>
      <c r="C9" s="16"/>
      <c r="D9" s="16"/>
      <c r="E9" s="16"/>
      <c r="F9" s="17"/>
      <c r="G9" s="18"/>
    </row>
    <row r="10" spans="2:7" ht="13.5" customHeight="1">
      <c r="B10" s="66" t="s">
        <v>5</v>
      </c>
      <c r="C10" s="32"/>
      <c r="D10" s="33" t="s">
        <v>6</v>
      </c>
      <c r="E10" s="32"/>
      <c r="F10" s="34" t="s">
        <v>7</v>
      </c>
      <c r="G10" s="35"/>
    </row>
    <row r="11" spans="2:7" ht="13.5" customHeight="1">
      <c r="B11" s="36" t="s">
        <v>8</v>
      </c>
      <c r="C11" s="1" t="s">
        <v>9</v>
      </c>
      <c r="D11" s="21"/>
      <c r="E11" s="1" t="s">
        <v>11</v>
      </c>
      <c r="F11" s="22" t="s">
        <v>10</v>
      </c>
      <c r="G11" s="37" t="s">
        <v>12</v>
      </c>
    </row>
    <row r="12" spans="2:7" ht="13.5" customHeight="1">
      <c r="B12" s="36" t="s">
        <v>13</v>
      </c>
      <c r="C12" s="124"/>
      <c r="D12" s="124"/>
      <c r="E12" s="19" t="s">
        <v>14</v>
      </c>
      <c r="F12" s="31" t="s">
        <v>15</v>
      </c>
      <c r="G12" s="37" t="s">
        <v>0</v>
      </c>
    </row>
    <row r="13" spans="2:7" ht="13.5" customHeight="1">
      <c r="B13" s="38" t="s">
        <v>16</v>
      </c>
      <c r="C13" s="39"/>
      <c r="D13" s="40"/>
      <c r="E13" s="41" t="s">
        <v>17</v>
      </c>
      <c r="F13" s="42"/>
      <c r="G13" s="43"/>
    </row>
    <row r="14" spans="2:7" ht="13.5" customHeight="1">
      <c r="B14" s="20"/>
      <c r="C14" s="44"/>
      <c r="D14" s="44"/>
      <c r="E14" s="45"/>
      <c r="F14" s="24"/>
      <c r="G14" s="24"/>
    </row>
    <row r="15" spans="2:7" ht="13.5" customHeight="1">
      <c r="B15" s="130" t="s">
        <v>53</v>
      </c>
      <c r="C15" s="131"/>
      <c r="D15" s="132"/>
      <c r="E15" s="95"/>
      <c r="F15" s="24"/>
      <c r="G15" s="24"/>
    </row>
    <row r="16" spans="1:7" ht="20.25" customHeight="1" thickBot="1">
      <c r="A16" s="9"/>
      <c r="B16" s="9"/>
      <c r="C16" s="9"/>
      <c r="D16" s="9"/>
      <c r="E16" s="9"/>
      <c r="F16" s="9"/>
      <c r="G16" s="9"/>
    </row>
    <row r="17" ht="4.5" customHeight="1" thickBot="1"/>
    <row r="18" spans="1:7" ht="15.75" customHeight="1" thickBot="1" thickTop="1">
      <c r="A18" s="9"/>
      <c r="B18" s="10" t="s">
        <v>18</v>
      </c>
      <c r="C18" s="11"/>
      <c r="D18" s="12"/>
      <c r="E18" s="13"/>
      <c r="F18" s="46"/>
      <c r="G18" s="47"/>
    </row>
    <row r="19" spans="2:7" ht="12.75">
      <c r="B19" s="16"/>
      <c r="C19" s="16"/>
      <c r="D19" s="16"/>
      <c r="E19" s="16"/>
      <c r="F19" s="17"/>
      <c r="G19" s="18"/>
    </row>
    <row r="20" spans="2:7" ht="13.5" customHeight="1">
      <c r="B20" s="66" t="s">
        <v>5</v>
      </c>
      <c r="C20" s="32"/>
      <c r="D20" s="33" t="s">
        <v>6</v>
      </c>
      <c r="E20" s="32"/>
      <c r="F20" s="34" t="s">
        <v>7</v>
      </c>
      <c r="G20" s="35"/>
    </row>
    <row r="21" spans="2:7" ht="13.5" customHeight="1">
      <c r="B21" s="36" t="s">
        <v>8</v>
      </c>
      <c r="C21" s="1" t="s">
        <v>9</v>
      </c>
      <c r="D21" s="21"/>
      <c r="E21" s="1" t="s">
        <v>11</v>
      </c>
      <c r="F21" s="22" t="s">
        <v>10</v>
      </c>
      <c r="G21" s="37" t="s">
        <v>12</v>
      </c>
    </row>
    <row r="22" spans="2:7" ht="13.5" customHeight="1">
      <c r="B22" s="36" t="s">
        <v>13</v>
      </c>
      <c r="C22" s="124"/>
      <c r="D22" s="124"/>
      <c r="E22" s="19" t="s">
        <v>14</v>
      </c>
      <c r="F22" s="31" t="s">
        <v>15</v>
      </c>
      <c r="G22" s="37" t="s">
        <v>0</v>
      </c>
    </row>
    <row r="23" spans="2:7" ht="13.5" customHeight="1">
      <c r="B23" s="38" t="s">
        <v>16</v>
      </c>
      <c r="C23" s="39"/>
      <c r="D23" s="40"/>
      <c r="E23" s="41" t="s">
        <v>17</v>
      </c>
      <c r="F23" s="42"/>
      <c r="G23" s="43"/>
    </row>
    <row r="24" spans="2:7" ht="13.5" thickBot="1">
      <c r="B24" s="20"/>
      <c r="C24" s="44"/>
      <c r="D24" s="44"/>
      <c r="E24" s="45"/>
      <c r="F24" s="24"/>
      <c r="G24" s="24"/>
    </row>
    <row r="25" spans="1:7" ht="15.75" customHeight="1" thickBot="1" thickTop="1">
      <c r="A25" s="9"/>
      <c r="B25" s="10" t="s">
        <v>19</v>
      </c>
      <c r="C25" s="11"/>
      <c r="D25" s="12"/>
      <c r="E25" s="13"/>
      <c r="F25" s="14"/>
      <c r="G25" s="15"/>
    </row>
    <row r="26" spans="2:7" ht="12.75">
      <c r="B26" s="16"/>
      <c r="C26" s="16"/>
      <c r="D26" s="16"/>
      <c r="E26" s="16"/>
      <c r="F26" s="17"/>
      <c r="G26" s="18"/>
    </row>
    <row r="27" spans="2:7" ht="13.5" customHeight="1">
      <c r="B27" s="66" t="s">
        <v>5</v>
      </c>
      <c r="C27" s="32"/>
      <c r="D27" s="33" t="s">
        <v>6</v>
      </c>
      <c r="E27" s="32"/>
      <c r="F27" s="34" t="s">
        <v>7</v>
      </c>
      <c r="G27" s="35"/>
    </row>
    <row r="28" spans="2:7" ht="13.5" customHeight="1">
      <c r="B28" s="36" t="s">
        <v>8</v>
      </c>
      <c r="C28" s="1" t="s">
        <v>9</v>
      </c>
      <c r="D28" s="21"/>
      <c r="E28" s="1" t="s">
        <v>11</v>
      </c>
      <c r="F28" s="22" t="s">
        <v>10</v>
      </c>
      <c r="G28" s="37" t="s">
        <v>12</v>
      </c>
    </row>
    <row r="29" spans="2:7" ht="13.5" customHeight="1">
      <c r="B29" s="36" t="s">
        <v>13</v>
      </c>
      <c r="C29" s="124"/>
      <c r="D29" s="124"/>
      <c r="E29" s="19" t="s">
        <v>14</v>
      </c>
      <c r="F29" s="31" t="s">
        <v>15</v>
      </c>
      <c r="G29" s="37" t="s">
        <v>0</v>
      </c>
    </row>
    <row r="30" spans="2:7" ht="13.5" customHeight="1">
      <c r="B30" s="38" t="s">
        <v>16</v>
      </c>
      <c r="C30" s="39"/>
      <c r="D30" s="40"/>
      <c r="E30" s="41" t="s">
        <v>17</v>
      </c>
      <c r="F30" s="42"/>
      <c r="G30" s="43"/>
    </row>
    <row r="31" spans="2:7" ht="13.5" thickBot="1">
      <c r="B31" s="20"/>
      <c r="C31" s="44"/>
      <c r="D31" s="44"/>
      <c r="E31" s="45"/>
      <c r="F31" s="24"/>
      <c r="G31" s="24"/>
    </row>
    <row r="32" spans="1:7" ht="15.75" customHeight="1" thickBot="1" thickTop="1">
      <c r="A32" s="9"/>
      <c r="B32" s="10" t="s">
        <v>20</v>
      </c>
      <c r="C32" s="11"/>
      <c r="D32" s="12"/>
      <c r="E32" s="13"/>
      <c r="F32" s="46"/>
      <c r="G32" s="47"/>
    </row>
    <row r="33" spans="2:7" ht="13.5" thickTop="1">
      <c r="B33" s="128" t="s">
        <v>21</v>
      </c>
      <c r="C33" s="129"/>
      <c r="D33" s="129"/>
      <c r="E33" s="31" t="s">
        <v>22</v>
      </c>
      <c r="F33" s="17"/>
      <c r="G33" s="49" t="s">
        <v>23</v>
      </c>
    </row>
    <row r="34" spans="2:7" ht="12.75">
      <c r="B34" s="125"/>
      <c r="C34" s="126"/>
      <c r="D34" s="127"/>
      <c r="E34" s="51"/>
      <c r="F34" s="53"/>
      <c r="G34" s="52"/>
    </row>
    <row r="35" spans="2:7" ht="13.5" thickBot="1">
      <c r="B35" s="20"/>
      <c r="C35" s="44"/>
      <c r="D35" s="44"/>
      <c r="E35" s="45"/>
      <c r="F35" s="24"/>
      <c r="G35" s="24"/>
    </row>
    <row r="36" spans="1:7" ht="15.75" customHeight="1" thickBot="1" thickTop="1">
      <c r="A36" s="9"/>
      <c r="B36" s="10" t="s">
        <v>24</v>
      </c>
      <c r="C36" s="11"/>
      <c r="D36" s="12"/>
      <c r="E36" s="13"/>
      <c r="F36" s="46"/>
      <c r="G36" s="47"/>
    </row>
    <row r="37" spans="2:7" ht="9" customHeight="1">
      <c r="B37" s="20"/>
      <c r="C37" s="44"/>
      <c r="D37" s="44"/>
      <c r="E37" s="45"/>
      <c r="F37" s="24"/>
      <c r="G37" s="24"/>
    </row>
    <row r="38" spans="2:7" ht="13.5" customHeight="1">
      <c r="B38" s="54" t="s">
        <v>25</v>
      </c>
      <c r="C38" s="45" t="s">
        <v>26</v>
      </c>
      <c r="D38" s="45" t="s">
        <v>27</v>
      </c>
      <c r="E38" s="45" t="s">
        <v>28</v>
      </c>
      <c r="F38" s="55" t="s">
        <v>29</v>
      </c>
      <c r="G38" s="24"/>
    </row>
    <row r="39" spans="2:7" ht="9" customHeight="1">
      <c r="B39" s="20"/>
      <c r="C39" s="44"/>
      <c r="D39" s="44"/>
      <c r="E39" s="45"/>
      <c r="F39" s="24"/>
      <c r="G39" s="24"/>
    </row>
    <row r="40" spans="2:7" ht="13.5" customHeight="1">
      <c r="B40" s="54" t="s">
        <v>30</v>
      </c>
      <c r="C40" s="107"/>
      <c r="D40" s="108"/>
      <c r="E40" s="108"/>
      <c r="F40" s="109"/>
      <c r="G40" s="24"/>
    </row>
    <row r="41" spans="2:7" ht="13.5" customHeight="1">
      <c r="B41" s="20"/>
      <c r="C41" s="23"/>
      <c r="D41" s="23"/>
      <c r="E41" s="23"/>
      <c r="F41" s="23"/>
      <c r="G41" s="24"/>
    </row>
    <row r="42" spans="2:7" ht="13.5" customHeight="1">
      <c r="B42" s="110" t="s">
        <v>31</v>
      </c>
      <c r="C42" s="48" t="s">
        <v>32</v>
      </c>
      <c r="D42" s="57" t="s">
        <v>34</v>
      </c>
      <c r="E42" s="58" t="s">
        <v>36</v>
      </c>
      <c r="F42" s="50" t="s">
        <v>51</v>
      </c>
      <c r="G42" s="89" t="s">
        <v>37</v>
      </c>
    </row>
    <row r="43" spans="2:7" ht="13.5" customHeight="1">
      <c r="B43" s="111"/>
      <c r="C43" s="87"/>
      <c r="D43" s="31"/>
      <c r="E43" s="88"/>
      <c r="F43" s="31"/>
      <c r="G43" s="62"/>
    </row>
    <row r="44" spans="2:7" ht="13.5" customHeight="1">
      <c r="B44" s="112"/>
      <c r="C44" s="59" t="s">
        <v>33</v>
      </c>
      <c r="D44" s="60" t="s">
        <v>35</v>
      </c>
      <c r="E44" s="61"/>
      <c r="F44" s="31" t="s">
        <v>38</v>
      </c>
      <c r="G44" s="42"/>
    </row>
    <row r="45" spans="2:7" ht="13.5" customHeight="1" thickBot="1">
      <c r="B45" s="63"/>
      <c r="C45" s="64"/>
      <c r="D45" s="64"/>
      <c r="E45" s="64"/>
      <c r="F45" s="64"/>
      <c r="G45" s="65"/>
    </row>
    <row r="46" spans="2:7" ht="9" customHeight="1" thickBot="1">
      <c r="B46" s="20"/>
      <c r="C46" s="23"/>
      <c r="D46" s="23"/>
      <c r="E46" s="23"/>
      <c r="F46" s="23"/>
      <c r="G46" s="24"/>
    </row>
    <row r="47" spans="2:11" ht="13.5" customHeight="1" thickBot="1" thickTop="1">
      <c r="B47" s="119" t="s">
        <v>52</v>
      </c>
      <c r="C47" s="120"/>
      <c r="D47" s="23"/>
      <c r="E47" s="23"/>
      <c r="F47" s="23"/>
      <c r="G47" s="24"/>
      <c r="K47" s="2">
        <f>_xlfn.IFERROR(VLOOKUP(E51,Coeficientes!$B$4:$C$24,2,0),0)</f>
        <v>0.14</v>
      </c>
    </row>
    <row r="48" spans="2:7" ht="9" customHeight="1" thickBot="1" thickTop="1">
      <c r="B48" s="20"/>
      <c r="C48" s="23"/>
      <c r="D48" s="23"/>
      <c r="E48" s="23"/>
      <c r="F48" s="23"/>
      <c r="G48" s="24"/>
    </row>
    <row r="49" spans="2:7" ht="13.5" thickBot="1">
      <c r="B49" s="67" t="s">
        <v>54</v>
      </c>
      <c r="C49" s="97"/>
      <c r="D49" s="44"/>
      <c r="E49" s="98"/>
      <c r="F49" s="99"/>
      <c r="G49" s="24"/>
    </row>
    <row r="50" spans="2:7" ht="13.5" customHeight="1" thickBot="1">
      <c r="B50" s="68" t="s">
        <v>55</v>
      </c>
      <c r="C50" s="25" t="s">
        <v>57</v>
      </c>
      <c r="D50" s="25" t="s">
        <v>58</v>
      </c>
      <c r="E50" s="25" t="s">
        <v>59</v>
      </c>
      <c r="F50" s="25" t="s">
        <v>60</v>
      </c>
      <c r="G50" s="68" t="s">
        <v>61</v>
      </c>
    </row>
    <row r="51" spans="2:7" ht="13.5" customHeight="1" thickBot="1">
      <c r="B51" s="75"/>
      <c r="C51" s="76"/>
      <c r="D51" s="102">
        <f>$C$49*C51</f>
        <v>0</v>
      </c>
      <c r="E51" s="103">
        <f>IF(B51="",0,IF(TRUNC((G$8-B51)/365,0)&gt;20,20,IF(TRUNC((G$8-B51)/365,0)&gt;0,TRUNC((G$8-B51)/365,0),(G$8-B51)/365)))</f>
        <v>0</v>
      </c>
      <c r="F51" s="90">
        <f>VLOOKUP(E51,Coeficientes!$B$4:$C$24,2,TRUE)</f>
        <v>0.14</v>
      </c>
      <c r="G51" s="91">
        <f>D51*F51</f>
        <v>0</v>
      </c>
    </row>
    <row r="52" spans="2:7" ht="13.5" customHeight="1" thickBot="1">
      <c r="B52" s="106"/>
      <c r="C52" s="77"/>
      <c r="D52" s="102">
        <f>$C$49*C52</f>
        <v>0</v>
      </c>
      <c r="E52" s="103">
        <f>IF(B52="",0,IF(TRUNC((G$8-B52)/365,0)&gt;20,20,IF(TRUNC((G$8-B52)/365,0)&gt;0,TRUNC((G$8-B52)/365,0),(G$8-B52)/365)))</f>
        <v>0</v>
      </c>
      <c r="F52" s="90">
        <f>VLOOKUP(E52,Coeficientes!$B$4:$C$24,2,TRUE)</f>
        <v>0.14</v>
      </c>
      <c r="G52" s="91">
        <f>D52*F52</f>
        <v>0</v>
      </c>
    </row>
    <row r="53" spans="2:7" ht="13.5" customHeight="1" thickBot="1">
      <c r="B53" s="26"/>
      <c r="C53" s="78"/>
      <c r="D53" s="102">
        <f>$C$49*C53</f>
        <v>0</v>
      </c>
      <c r="E53" s="103">
        <f>IF(B53="",0,IF(TRUNC((G$8-B53)/365,0)&gt;20,20,IF(TRUNC((G$8-B53)/365,0)&gt;0,TRUNC((G$8-B53)/365,0),(G$8-B53)/365)))</f>
        <v>0</v>
      </c>
      <c r="F53" s="90">
        <f>VLOOKUP(E53,Coeficientes!$B$4:$C$24,2,TRUE)</f>
        <v>0.14</v>
      </c>
      <c r="G53" s="91">
        <f>D53*F53</f>
        <v>0</v>
      </c>
    </row>
    <row r="54" spans="6:7" ht="13.5" thickBot="1">
      <c r="F54" s="79" t="s">
        <v>62</v>
      </c>
      <c r="G54" s="92">
        <f>SUM(G51:G53)</f>
        <v>0</v>
      </c>
    </row>
    <row r="55" spans="6:7" ht="13.5" thickBot="1">
      <c r="F55" s="79" t="s">
        <v>63</v>
      </c>
      <c r="G55" s="93">
        <v>0.18</v>
      </c>
    </row>
    <row r="56" spans="2:7" ht="13.5" thickBot="1">
      <c r="B56" s="113" t="s">
        <v>41</v>
      </c>
      <c r="C56" s="114"/>
      <c r="F56" s="79" t="s">
        <v>64</v>
      </c>
      <c r="G56" s="94">
        <f>(G54*G55)</f>
        <v>0</v>
      </c>
    </row>
    <row r="57" spans="2:7" ht="13.5" thickBot="1">
      <c r="B57" s="81" t="s">
        <v>42</v>
      </c>
      <c r="C57" s="82"/>
      <c r="F57" s="79" t="s">
        <v>65</v>
      </c>
      <c r="G57" s="96">
        <f>IF(E15="SI",95%,0)</f>
        <v>0</v>
      </c>
    </row>
    <row r="58" spans="6:7" ht="13.5" thickBot="1">
      <c r="F58" s="79" t="s">
        <v>66</v>
      </c>
      <c r="G58" s="94">
        <f>G56-(G56*G57)</f>
        <v>0</v>
      </c>
    </row>
    <row r="59" spans="2:7" ht="13.5" thickBot="1">
      <c r="B59" s="24"/>
      <c r="C59" s="24"/>
      <c r="D59" s="24"/>
      <c r="F59" s="79" t="s">
        <v>67</v>
      </c>
      <c r="G59" s="93"/>
    </row>
    <row r="60" spans="2:7" ht="13.5" thickBot="1">
      <c r="B60" s="24"/>
      <c r="C60" s="24"/>
      <c r="D60" s="24"/>
      <c r="F60" s="79" t="s">
        <v>68</v>
      </c>
      <c r="G60" s="93"/>
    </row>
    <row r="61" spans="2:7" ht="16.5" thickBot="1">
      <c r="B61" s="42"/>
      <c r="C61" s="42"/>
      <c r="D61" s="42"/>
      <c r="F61" s="79" t="s">
        <v>69</v>
      </c>
      <c r="G61" s="80">
        <f>SUM(G58:G60)</f>
        <v>0</v>
      </c>
    </row>
    <row r="62" spans="2:9" ht="12.75">
      <c r="B62" s="83" t="s">
        <v>43</v>
      </c>
      <c r="I62" s="27"/>
    </row>
    <row r="63" spans="2:9" ht="12.75">
      <c r="B63" s="84"/>
      <c r="C63" s="84"/>
      <c r="D63" s="84"/>
      <c r="E63" s="84"/>
      <c r="F63" s="84"/>
      <c r="G63" s="84"/>
      <c r="I63" s="27"/>
    </row>
    <row r="64" spans="2:9" ht="12.75">
      <c r="B64" s="100" t="s">
        <v>56</v>
      </c>
      <c r="C64" s="24"/>
      <c r="D64" s="24"/>
      <c r="E64" s="24"/>
      <c r="F64" s="24"/>
      <c r="G64" s="24"/>
      <c r="I64" s="27"/>
    </row>
    <row r="65" spans="2:9" ht="12.75">
      <c r="B65" s="24"/>
      <c r="C65" s="24"/>
      <c r="D65" s="24"/>
      <c r="E65" s="24"/>
      <c r="F65" s="24"/>
      <c r="G65" s="24"/>
      <c r="I65" s="27"/>
    </row>
    <row r="66" spans="2:9" ht="12.75">
      <c r="B66" s="24" t="s">
        <v>70</v>
      </c>
      <c r="C66" s="24"/>
      <c r="D66" s="24"/>
      <c r="E66" s="24"/>
      <c r="F66" s="24"/>
      <c r="G66" s="24"/>
      <c r="I66" s="27"/>
    </row>
    <row r="67" spans="2:9" ht="12.75">
      <c r="B67" s="24"/>
      <c r="C67" s="24"/>
      <c r="D67" s="24"/>
      <c r="E67" s="24"/>
      <c r="F67" s="24"/>
      <c r="G67" s="24"/>
      <c r="I67" s="27"/>
    </row>
    <row r="68" spans="2:9" s="85" customFormat="1" ht="9.75">
      <c r="B68" s="85" t="s">
        <v>45</v>
      </c>
      <c r="I68" s="86"/>
    </row>
    <row r="69" s="85" customFormat="1" ht="9.75">
      <c r="I69" s="86"/>
    </row>
    <row r="70" spans="2:9" s="85" customFormat="1" ht="9.75">
      <c r="B70" s="85" t="s">
        <v>48</v>
      </c>
      <c r="I70" s="86"/>
    </row>
    <row r="71" spans="2:9" s="85" customFormat="1" ht="9.75">
      <c r="B71" s="85" t="s">
        <v>49</v>
      </c>
      <c r="I71" s="86"/>
    </row>
    <row r="72" s="85" customFormat="1" ht="9.75">
      <c r="I72" s="86"/>
    </row>
    <row r="73" spans="2:9" s="85" customFormat="1" ht="9.75">
      <c r="B73" s="85" t="s">
        <v>46</v>
      </c>
      <c r="I73" s="86"/>
    </row>
    <row r="74" spans="2:9" s="85" customFormat="1" ht="9.75">
      <c r="B74" s="85" t="s">
        <v>47</v>
      </c>
      <c r="I74" s="86"/>
    </row>
    <row r="75" s="85" customFormat="1" ht="9.75">
      <c r="I75" s="86"/>
    </row>
    <row r="76" spans="1:7" ht="29.25" customHeight="1" thickBot="1">
      <c r="A76" s="6"/>
      <c r="B76" s="6"/>
      <c r="C76" s="115" t="s">
        <v>44</v>
      </c>
      <c r="D76" s="115"/>
      <c r="E76" s="115"/>
      <c r="F76" s="115"/>
      <c r="G76" s="28"/>
    </row>
    <row r="77" spans="1:7" ht="45" customHeight="1" thickTop="1">
      <c r="A77" s="3"/>
      <c r="B77" s="117"/>
      <c r="C77" s="118"/>
      <c r="D77" s="29"/>
      <c r="E77" s="29"/>
      <c r="F77" s="29"/>
      <c r="G77" s="30"/>
    </row>
  </sheetData>
  <sheetProtection/>
  <mergeCells count="14">
    <mergeCell ref="C2:F2"/>
    <mergeCell ref="C12:D12"/>
    <mergeCell ref="C22:D22"/>
    <mergeCell ref="C29:D29"/>
    <mergeCell ref="B34:D34"/>
    <mergeCell ref="B33:D33"/>
    <mergeCell ref="B15:D15"/>
    <mergeCell ref="C40:F40"/>
    <mergeCell ref="B42:B44"/>
    <mergeCell ref="B56:C56"/>
    <mergeCell ref="C76:F76"/>
    <mergeCell ref="B3:G3"/>
    <mergeCell ref="B77:C77"/>
    <mergeCell ref="B47:C4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5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2" max="2" width="13.00390625" style="69" bestFit="1" customWidth="1"/>
    <col min="3" max="3" width="11.421875" style="72" customWidth="1"/>
  </cols>
  <sheetData>
    <row r="2" ht="13.5" thickBot="1"/>
    <row r="3" spans="2:3" ht="14.25" thickBot="1" thickTop="1">
      <c r="B3" s="70" t="s">
        <v>40</v>
      </c>
      <c r="C3" s="73" t="s">
        <v>39</v>
      </c>
    </row>
    <row r="4" spans="2:3" ht="13.5" thickBot="1">
      <c r="B4" s="104">
        <v>0</v>
      </c>
      <c r="C4" s="71">
        <v>0.14</v>
      </c>
    </row>
    <row r="5" spans="2:3" ht="13.5" thickBot="1">
      <c r="B5" s="104">
        <v>1</v>
      </c>
      <c r="C5" s="71">
        <v>0.13</v>
      </c>
    </row>
    <row r="6" spans="2:3" ht="13.5" thickBot="1">
      <c r="B6" s="104">
        <v>2</v>
      </c>
      <c r="C6" s="71">
        <v>0.14</v>
      </c>
    </row>
    <row r="7" spans="2:3" ht="13.5" thickBot="1">
      <c r="B7" s="104">
        <v>3</v>
      </c>
      <c r="C7" s="71">
        <v>0.14</v>
      </c>
    </row>
    <row r="8" spans="2:3" ht="13.5" thickBot="1">
      <c r="B8" s="104">
        <v>4</v>
      </c>
      <c r="C8" s="71">
        <v>0.16</v>
      </c>
    </row>
    <row r="9" spans="2:3" ht="13.5" thickBot="1">
      <c r="B9" s="104">
        <v>5</v>
      </c>
      <c r="C9" s="71">
        <v>0.17</v>
      </c>
    </row>
    <row r="10" spans="2:3" ht="13.5" thickBot="1">
      <c r="B10" s="104">
        <v>6</v>
      </c>
      <c r="C10" s="71">
        <v>0.16</v>
      </c>
    </row>
    <row r="11" spans="2:3" ht="13.5" thickBot="1">
      <c r="B11" s="104">
        <v>7</v>
      </c>
      <c r="C11" s="71">
        <v>0.12</v>
      </c>
    </row>
    <row r="12" spans="2:3" ht="13.5" thickBot="1">
      <c r="B12" s="104">
        <v>8</v>
      </c>
      <c r="C12" s="71">
        <v>0.1</v>
      </c>
    </row>
    <row r="13" spans="2:3" ht="13.5" thickBot="1">
      <c r="B13" s="104">
        <v>9</v>
      </c>
      <c r="C13" s="71">
        <v>0.09</v>
      </c>
    </row>
    <row r="14" spans="2:3" ht="13.5" thickBot="1">
      <c r="B14" s="104">
        <v>10</v>
      </c>
      <c r="C14" s="71">
        <v>0.08</v>
      </c>
    </row>
    <row r="15" spans="2:3" ht="13.5" thickBot="1">
      <c r="B15" s="104">
        <v>11</v>
      </c>
      <c r="C15" s="71">
        <v>0.08</v>
      </c>
    </row>
    <row r="16" spans="2:3" ht="13.5" thickBot="1">
      <c r="B16" s="104">
        <v>12</v>
      </c>
      <c r="C16" s="71">
        <v>0.08</v>
      </c>
    </row>
    <row r="17" spans="2:3" ht="13.5" thickBot="1">
      <c r="B17" s="104">
        <v>13</v>
      </c>
      <c r="C17" s="71">
        <v>0.08</v>
      </c>
    </row>
    <row r="18" spans="2:3" ht="13.5" thickBot="1">
      <c r="B18" s="104">
        <v>14</v>
      </c>
      <c r="C18" s="71">
        <v>0.09</v>
      </c>
    </row>
    <row r="19" spans="2:3" ht="13.5" thickBot="1">
      <c r="B19" s="104">
        <v>15</v>
      </c>
      <c r="C19" s="71">
        <v>0.09</v>
      </c>
    </row>
    <row r="20" spans="2:3" ht="13.5" thickBot="1">
      <c r="B20" s="104">
        <v>16</v>
      </c>
      <c r="C20" s="71">
        <v>0.1</v>
      </c>
    </row>
    <row r="21" spans="2:3" ht="13.5" thickBot="1">
      <c r="B21" s="104">
        <v>17</v>
      </c>
      <c r="C21" s="71">
        <v>0.13</v>
      </c>
    </row>
    <row r="22" spans="2:3" ht="13.5" thickBot="1">
      <c r="B22" s="104">
        <v>18</v>
      </c>
      <c r="C22" s="71">
        <v>0.17</v>
      </c>
    </row>
    <row r="23" spans="2:3" ht="13.5" thickBot="1">
      <c r="B23" s="104">
        <v>19</v>
      </c>
      <c r="C23" s="71">
        <v>0.23</v>
      </c>
    </row>
    <row r="24" spans="2:3" ht="13.5" thickBot="1">
      <c r="B24" s="105">
        <v>20</v>
      </c>
      <c r="C24" s="74">
        <v>0.4</v>
      </c>
    </row>
    <row r="25" ht="13.5" thickTop="1"/>
    <row r="44" ht="13.5" thickBot="1"/>
    <row r="45" spans="2:3" ht="13.5" customHeight="1" thickBot="1" thickTop="1">
      <c r="B45" s="133" t="s">
        <v>52</v>
      </c>
      <c r="C45" s="134"/>
    </row>
    <row r="46" ht="13.5" thickTop="1"/>
  </sheetData>
  <sheetProtection/>
  <mergeCells count="1">
    <mergeCell ref="B45:C4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Pirata</dc:creator>
  <cp:keywords/>
  <dc:description/>
  <cp:lastModifiedBy>MARIA BROTA PERELLA</cp:lastModifiedBy>
  <cp:lastPrinted>2022-03-31T12:49:53Z</cp:lastPrinted>
  <dcterms:created xsi:type="dcterms:W3CDTF">2003-02-18T21:46:26Z</dcterms:created>
  <dcterms:modified xsi:type="dcterms:W3CDTF">2024-03-21T06:57:29Z</dcterms:modified>
  <cp:category/>
  <cp:version/>
  <cp:contentType/>
  <cp:contentStatus/>
</cp:coreProperties>
</file>